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Юнити Парк Общежитие Сургут\"/>
    </mc:Choice>
  </mc:AlternateContent>
  <xr:revisionPtr revIDLastSave="0" documentId="8_{CACCFAE8-90EC-46D6-A9F1-590CDA08E586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F18" i="1" l="1"/>
  <c r="F15" i="1" s="1"/>
  <c r="F7" i="1" s="1"/>
  <c r="H21" i="1" l="1"/>
  <c r="H19" i="1" l="1"/>
  <c r="H18" i="1" l="1"/>
  <c r="G18" i="1" s="1"/>
  <c r="H17" i="1" l="1"/>
  <c r="H16" i="1" s="1"/>
  <c r="H15" i="1" s="1"/>
  <c r="G15" i="1" s="1"/>
  <c r="H22" i="1" l="1"/>
  <c r="H23" i="1" s="1"/>
  <c r="G16" i="1"/>
  <c r="H24" i="1" l="1"/>
  <c r="H25" i="1"/>
</calcChain>
</file>

<file path=xl/sharedStrings.xml><?xml version="1.0" encoding="utf-8"?>
<sst xmlns="http://schemas.openxmlformats.org/spreadsheetml/2006/main" count="35" uniqueCount="29">
  <si>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</si>
  <si>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</si>
  <si>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</si>
  <si>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</si>
  <si>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</si>
  <si>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</si>
  <si>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</si>
  <si>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</si>
  <si>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</si>
  <si>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</si>
  <si>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коэф. на кв.м.</t>
  </si>
  <si>
    <t>ед. изм</t>
  </si>
  <si>
    <t>м2</t>
  </si>
  <si>
    <t>тел.: +7 (966) 240-66-88, e-mail: info@fssoyuz.ru, сайт: fssoyuz.ru</t>
  </si>
  <si>
    <t>В т.ч. НДС 22%:</t>
  </si>
  <si>
    <t>Итого с НДС 22%: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</si>
  <si>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</si>
  <si>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</si>
  <si>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Облицовочные материалы</t>
  </si>
  <si>
    <t>Итого стоимость облицовочных материалов:</t>
  </si>
  <si>
    <t>Итого стоимость облицовочных материалов за 1 кв.м.:</t>
  </si>
  <si>
    <t>Алюминиевые панели (кассеты)</t>
  </si>
  <si>
    <t>Алюминиевые панели (кассеты) и ламели</t>
  </si>
  <si>
    <t>Алюминиевые ламели (с учетом формирования в кассеты)</t>
  </si>
  <si>
    <t>Алюминивые панели (кассеты), цвет серый, толщина 2,0 мм, размеры 1000х2100 мм</t>
  </si>
  <si>
    <t>Общежитие №1 в составе объекта Университет (кампус) (ИНТЦ "ЮНИТИ ПАРК")</t>
  </si>
  <si>
    <t>Алюминиевые ламели (с учетом формирования в кассеты), цвет белый RAL 9003, толщина кассеты 2,0 мм, толщина ламели 1,0 мм, шаг ламели 50х50 мм</t>
  </si>
  <si>
    <t>Алюминиевые ламели (с учетом формирования в кассеты), цвет желтый RAL 1003, толщина кассеты 2,0 мм, толщина ламели 1,0 мм, шаг ламели 50х50 мм</t>
  </si>
  <si>
    <t>Алюминиевые ламели (с учетом формирования в кассеты), цвет красный RAL 3000, толщина кассеты 2,0 мм, толщина ламели 1,0 мм, шаг ламели 50х50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</si>
</sst>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70" formatCode="0.00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u/>
      <sz val="10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6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6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 applyProtection="1">
      <alignment horizontal="left" vertical="center" wrapText="1"/>
      <protection locked="0"/>
    </xf>
    <xf numFmtId="0" fontId="9" fillId="0" borderId="20" xfId="0" applyFont="1" applyBorder="1" applyAlignment="1" applyProtection="1">
      <alignment horizontal="center" vertical="center" wrapText="1"/>
      <protection locked="0"/>
    </xf>
    <xf numFmtId="2" fontId="9" fillId="0" borderId="20" xfId="0" applyNumberFormat="1" applyFont="1" applyBorder="1" applyAlignment="1" applyProtection="1">
      <alignment horizontal="center" vertical="center" wrapText="1"/>
      <protection locked="0"/>
    </xf>
    <xf numFmtId="164" fontId="9" fillId="0" borderId="21" xfId="1" applyNumberFormat="1" applyFont="1" applyBorder="1" applyAlignment="1" applyProtection="1">
      <alignment horizontal="right" vertical="center" wrapText="1"/>
      <protection locked="0"/>
    </xf>
    <xf numFmtId="0" fontId="9" fillId="0" borderId="13" xfId="0" applyFont="1" applyBorder="1" applyAlignment="1">
      <alignment horizontal="center" vertical="center" wrapText="1"/>
    </xf>
    <xf numFmtId="164" fontId="9" fillId="0" borderId="14" xfId="1" applyNumberFormat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170" fontId="9" fillId="0" borderId="4" xfId="0" applyNumberFormat="1" applyFont="1" applyBorder="1" applyAlignment="1" applyProtection="1">
      <alignment horizontal="center" vertical="center" wrapText="1"/>
      <protection locked="0"/>
    </xf>
    <xf numFmtId="170" fontId="9" fillId="0" borderId="20" xfId="0" applyNumberFormat="1" applyFont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0" xfId="2" applyFont="1" applyBorder="1" applyAlignment="1" applyProtection="1">
      <alignment horizontal="left" vertical="center" wrapText="1"/>
      <protection locked="0"/>
    </xf>
    <xf numFmtId="2" fontId="9" fillId="0" borderId="24" xfId="0" applyNumberFormat="1" applyFont="1" applyBorder="1" applyAlignment="1" applyProtection="1">
      <alignment horizontal="center" vertical="center" wrapText="1"/>
      <protection locked="0"/>
    </xf>
    <xf numFmtId="44" fontId="9" fillId="0" borderId="21" xfId="1" applyFont="1" applyBorder="1" applyAlignment="1" applyProtection="1">
      <alignment horizontal="right" vertical="center" wrapText="1"/>
      <protection locked="0"/>
    </xf>
    <xf numFmtId="0" fontId="9" fillId="0" borderId="4" xfId="0" applyFont="1" applyBorder="1" applyAlignment="1" applyProtection="1">
      <alignment horizontal="left" vertical="center" wrapText="1"/>
      <protection locked="0"/>
    </xf>
    <xf numFmtId="164" fontId="9" fillId="0" borderId="18" xfId="1" applyNumberFormat="1" applyFont="1" applyBorder="1" applyAlignment="1" applyProtection="1">
      <alignment horizontal="right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185849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26"/>
  <sheetViews>
    <sheetView tabSelected="1" view="pageBreakPreview" topLeftCell="A4" zoomScaleNormal="100" zoomScaleSheetLayoutView="100" workbookViewId="0">
      <selection activeCell="H21" sqref="H21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8.21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52" t="s">
        <v>17</v>
      </c>
      <c r="C2" s="52"/>
      <c r="D2" s="52"/>
      <c r="E2" s="52"/>
      <c r="F2" s="52"/>
      <c r="G2" s="52"/>
      <c r="H2" s="52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53" t="s">
        <v>0</v>
      </c>
      <c r="C4" s="53"/>
      <c r="D4" s="53"/>
      <c r="E4" s="53"/>
      <c r="F4" s="53"/>
      <c r="G4" s="53"/>
      <c r="H4" s="53"/>
      <c r="I4" s="1"/>
    </row>
    <row r="5" spans="1:9" ht="75.75" customHeight="1" x14ac:dyDescent="0.3">
      <c r="A5" s="1"/>
      <c r="B5" s="54" t="s">
        <v>1</v>
      </c>
      <c r="C5" s="54"/>
      <c r="D5" s="54"/>
      <c r="E5" s="54"/>
      <c r="F5" s="54"/>
      <c r="G5" s="54"/>
      <c r="H5" s="54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57">
        <f>F15</f>
        <v>1498.2</v>
      </c>
      <c r="G7" s="58"/>
      <c r="H7" s="59"/>
      <c r="I7" s="1"/>
    </row>
    <row r="8" spans="1:9" ht="45" customHeight="1" thickBot="1" x14ac:dyDescent="0.35">
      <c r="A8" s="1"/>
      <c r="B8" s="4"/>
      <c r="C8" s="5"/>
      <c r="D8" s="1"/>
      <c r="E8" s="6" t="s">
        <v>9</v>
      </c>
      <c r="F8" s="60" t="s">
        <v>25</v>
      </c>
      <c r="G8" s="61"/>
      <c r="H8" s="62"/>
      <c r="I8" s="1"/>
    </row>
    <row r="9" spans="1:9" ht="15" thickBot="1" x14ac:dyDescent="0.35">
      <c r="A9" s="1"/>
      <c r="B9" s="49"/>
      <c r="C9" s="49"/>
      <c r="D9" s="9"/>
      <c r="E9" s="10" t="s">
        <v>3</v>
      </c>
      <c r="F9" s="63">
        <v>46274</v>
      </c>
      <c r="G9" s="64"/>
      <c r="H9" s="65"/>
      <c r="I9" s="1"/>
    </row>
    <row r="10" spans="1:9" x14ac:dyDescent="0.3">
      <c r="A10" s="1"/>
      <c r="B10" s="7"/>
      <c r="C10" s="8"/>
      <c r="D10" s="9"/>
      <c r="E10" s="10"/>
      <c r="F10" s="20"/>
      <c r="G10" s="20"/>
      <c r="H10" s="20"/>
      <c r="I10" s="1"/>
    </row>
    <row r="11" spans="1:9" x14ac:dyDescent="0.3">
      <c r="A11" s="1"/>
      <c r="B11" s="66" t="s">
        <v>13</v>
      </c>
      <c r="C11" s="66"/>
      <c r="D11" s="66"/>
      <c r="E11" s="66"/>
      <c r="F11" s="66"/>
      <c r="G11" s="66"/>
      <c r="H11" s="66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68" t="s">
        <v>18</v>
      </c>
      <c r="C13" s="69"/>
      <c r="D13" s="69"/>
      <c r="E13" s="69"/>
      <c r="F13" s="69"/>
      <c r="G13" s="69"/>
      <c r="H13" s="69"/>
      <c r="I13" s="1"/>
    </row>
    <row r="14" spans="1:9" ht="28.2" thickBot="1" x14ac:dyDescent="0.35">
      <c r="A14" s="1"/>
      <c r="B14" s="25" t="s">
        <v>4</v>
      </c>
      <c r="C14" s="26" t="s">
        <v>5</v>
      </c>
      <c r="D14" s="27" t="s">
        <v>11</v>
      </c>
      <c r="E14" s="27" t="s">
        <v>10</v>
      </c>
      <c r="F14" s="27" t="s">
        <v>6</v>
      </c>
      <c r="G14" s="27" t="s">
        <v>7</v>
      </c>
      <c r="H14" s="28" t="s">
        <v>8</v>
      </c>
      <c r="I14" s="1"/>
    </row>
    <row r="15" spans="1:9" ht="15" thickBot="1" x14ac:dyDescent="0.35">
      <c r="A15" s="1"/>
      <c r="B15" s="76" t="s">
        <v>22</v>
      </c>
      <c r="C15" s="77"/>
      <c r="D15" s="29" t="s">
        <v>12</v>
      </c>
      <c r="E15" s="30"/>
      <c r="F15" s="31">
        <f>F16+F18</f>
        <v>1498.2</v>
      </c>
      <c r="G15" s="46">
        <f>H15/F15</f>
        <v>9011.0552663195831</v>
      </c>
      <c r="H15" s="32">
        <f>H16+H18</f>
        <v>13500363</v>
      </c>
      <c r="I15" s="1"/>
    </row>
    <row r="16" spans="1:9" ht="15.75" customHeight="1" thickBot="1" x14ac:dyDescent="0.35">
      <c r="A16" s="1"/>
      <c r="B16" s="50" t="s">
        <v>21</v>
      </c>
      <c r="C16" s="51"/>
      <c r="D16" s="35" t="s">
        <v>12</v>
      </c>
      <c r="E16" s="36"/>
      <c r="F16" s="37">
        <v>1362.3</v>
      </c>
      <c r="G16" s="47">
        <f>H16/F16</f>
        <v>7430</v>
      </c>
      <c r="H16" s="38">
        <f>SUM(H17:H17)</f>
        <v>10121889</v>
      </c>
      <c r="I16" s="1"/>
    </row>
    <row r="17" spans="1:9" ht="28.2" thickBot="1" x14ac:dyDescent="0.35">
      <c r="A17" s="1"/>
      <c r="B17" s="78">
        <v>1</v>
      </c>
      <c r="C17" s="79" t="s">
        <v>24</v>
      </c>
      <c r="D17" s="33" t="s">
        <v>12</v>
      </c>
      <c r="E17" s="34"/>
      <c r="F17" s="74">
        <v>1362.3</v>
      </c>
      <c r="G17" s="80">
        <v>7430</v>
      </c>
      <c r="H17" s="81">
        <f>F17*G17</f>
        <v>10121889</v>
      </c>
      <c r="I17" s="1"/>
    </row>
    <row r="18" spans="1:9" ht="15" customHeight="1" thickBot="1" x14ac:dyDescent="0.35">
      <c r="A18" s="1"/>
      <c r="B18" s="72" t="s">
        <v>23</v>
      </c>
      <c r="C18" s="73"/>
      <c r="D18" s="35" t="s">
        <v>12</v>
      </c>
      <c r="E18" s="36"/>
      <c r="F18" s="37">
        <f>SUM(F19:F21)</f>
        <v>135.9</v>
      </c>
      <c r="G18" s="47">
        <f>H18/F18</f>
        <v>24860</v>
      </c>
      <c r="H18" s="38">
        <f>SUM(H19:H21)</f>
        <v>3378474</v>
      </c>
      <c r="I18" s="1"/>
    </row>
    <row r="19" spans="1:9" ht="41.4" x14ac:dyDescent="0.3">
      <c r="A19" s="1"/>
      <c r="B19" s="39">
        <v>1</v>
      </c>
      <c r="C19" s="40" t="s">
        <v>26</v>
      </c>
      <c r="D19" s="41" t="s">
        <v>12</v>
      </c>
      <c r="E19" s="42"/>
      <c r="F19" s="75">
        <v>50.8</v>
      </c>
      <c r="G19" s="42">
        <v>24860</v>
      </c>
      <c r="H19" s="43">
        <f>F19*G19</f>
        <v>1262888</v>
      </c>
      <c r="I19" s="1"/>
    </row>
    <row r="20" spans="1:9" ht="41.4" x14ac:dyDescent="0.3">
      <c r="A20" s="1"/>
      <c r="B20" s="48">
        <v>2</v>
      </c>
      <c r="C20" s="22" t="s">
        <v>27</v>
      </c>
      <c r="D20" s="33" t="s">
        <v>12</v>
      </c>
      <c r="E20" s="34"/>
      <c r="F20" s="74">
        <v>38.1</v>
      </c>
      <c r="G20" s="34">
        <v>24860</v>
      </c>
      <c r="H20" s="83">
        <f t="shared" ref="H20:H21" si="0">F20*G20</f>
        <v>947166</v>
      </c>
      <c r="I20" s="1"/>
    </row>
    <row r="21" spans="1:9" ht="41.4" x14ac:dyDescent="0.3">
      <c r="A21" s="1"/>
      <c r="B21" s="44">
        <v>3</v>
      </c>
      <c r="C21" s="82" t="s">
        <v>28</v>
      </c>
      <c r="D21" s="14" t="s">
        <v>12</v>
      </c>
      <c r="E21" s="15"/>
      <c r="F21" s="74">
        <v>47</v>
      </c>
      <c r="G21" s="15">
        <v>24860</v>
      </c>
      <c r="H21" s="45">
        <f t="shared" si="0"/>
        <v>1168420</v>
      </c>
      <c r="I21" s="1"/>
    </row>
    <row r="22" spans="1:9" ht="18.600000000000001" thickBot="1" x14ac:dyDescent="0.35">
      <c r="A22" s="1"/>
      <c r="B22" s="55" t="s">
        <v>19</v>
      </c>
      <c r="C22" s="56"/>
      <c r="D22" s="56"/>
      <c r="E22" s="56"/>
      <c r="F22" s="56"/>
      <c r="G22" s="56"/>
      <c r="H22" s="24">
        <f>H15</f>
        <v>13500363</v>
      </c>
      <c r="I22" s="1"/>
    </row>
    <row r="23" spans="1:9" ht="18.600000000000001" thickBot="1" x14ac:dyDescent="0.35">
      <c r="A23" s="1"/>
      <c r="B23" s="70" t="s">
        <v>20</v>
      </c>
      <c r="C23" s="71"/>
      <c r="D23" s="71"/>
      <c r="E23" s="71"/>
      <c r="F23" s="71"/>
      <c r="G23" s="71"/>
      <c r="H23" s="21">
        <f>H22/(F15)</f>
        <v>9011.0552663195831</v>
      </c>
      <c r="I23" s="1"/>
    </row>
    <row r="24" spans="1:9" x14ac:dyDescent="0.3">
      <c r="A24" s="1"/>
      <c r="B24" s="67"/>
      <c r="C24" s="67"/>
      <c r="D24" s="67"/>
      <c r="E24" s="16"/>
      <c r="F24" s="16"/>
      <c r="G24" s="6" t="s">
        <v>14</v>
      </c>
      <c r="H24" s="17">
        <f>H22/122*22</f>
        <v>2434491.6885245899</v>
      </c>
      <c r="I24" s="1"/>
    </row>
    <row r="25" spans="1:9" x14ac:dyDescent="0.3">
      <c r="G25" s="18" t="s">
        <v>15</v>
      </c>
      <c r="H25" s="19">
        <f>H22</f>
        <v>13500363</v>
      </c>
    </row>
    <row r="26" spans="1:9" x14ac:dyDescent="0.3">
      <c r="G26" s="23" t="s">
        <v>16</v>
      </c>
      <c r="H26" s="19">
        <v>250000</v>
      </c>
    </row>
  </sheetData>
  <mergeCells count="15">
    <mergeCell ref="B2:H2"/>
    <mergeCell ref="B4:H4"/>
    <mergeCell ref="B5:H5"/>
    <mergeCell ref="B22:G22"/>
    <mergeCell ref="F7:H7"/>
    <mergeCell ref="F8:H8"/>
    <mergeCell ref="F9:H9"/>
    <mergeCell ref="B11:H11"/>
    <mergeCell ref="B24:D24"/>
    <mergeCell ref="B13:H13"/>
    <mergeCell ref="B23:G23"/>
    <mergeCell ref="B18:C18"/>
    <mergeCell ref="B9:C9"/>
    <mergeCell ref="B15:C15"/>
    <mergeCell ref="B16:C16"/>
  </mergeCells>
  <phoneticPr fontId="15" type="noConversion"/>
  <pageMargins left="0.7" right="0.7" top="0.75" bottom="0.75" header="0.3" footer="0.3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2026-09-03T12:32:32Z</cp:lastPrinted>
  <dcterms:created xsi:type="dcterms:W3CDTF">2018-06-13T10:11:23Z</dcterms:created>
  <dcterms:modified xsi:type="dcterms:W3CDTF">2026-09-09T12:13:52Z</dcterms:modified>
</cp:coreProperties>
</file>