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Продажи\БСС Инвест Екатеринбург заявка\"/>
    </mc:Choice>
  </mc:AlternateContent>
  <xr:revisionPtr revIDLastSave="0" documentId="8_{6292366D-38D2-4AF6-8F2B-95D08E635ADA}" xr6:coauthVersionLast="47" xr6:coauthVersionMax="47" xr10:uidLastSave="{00000000-0000-0000-0000-000000000000}"/>
  <bookViews>
    <workbookView xWindow="-108" yWindow="-108" windowWidth="30936" windowHeight="16896" tabRatio="500" xr2:uid="{00000000-000D-0000-FFFF-FFFF00000000}"/>
  </bookViews>
  <sheets>
    <sheet name="Спецификация" sheetId="1" r:id="rId1"/>
  </sheets>
  <definedNames>
    <definedName name="_xlnm.Print_Titles" localSheetId="0">Спецификация!$16:$16</definedName>
  </definedName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23" i="1" l="1"/>
  <c r="G22" i="1"/>
  <c r="G21" i="1"/>
  <c r="G20" i="1"/>
  <c r="G19" i="1"/>
  <c r="G18" i="1"/>
  <c r="G17" i="1"/>
  <c r="G24" i="1" l="1"/>
  <c r="G25" i="1" s="1"/>
  <c r="G26" i="1" s="1"/>
</calcChain>
</file>

<file path=xl/sharedStrings.xml><?xml version="1.0" encoding="utf-8"?>
<sst xmlns="http://schemas.openxmlformats.org/spreadsheetml/2006/main" count="84" uniqueCount="78">
  <si>
    <t>СПЕЦИФИКАЦИЯ НА ПОСТАВКУ — ЛОТ М01. ПОДСИСТЕМА НАВЕСНОГО ВЕНТИЛИРУЕМОГО ФАСАДА</t>
  </si>
  <si>
    <t>ЗАПРОС КОММЕРЧЕСКОГО ПРЕДЛОЖЕНИЯ НА ПОСТАВКУ</t>
  </si>
  <si>
    <t>Заказчик</t>
  </si>
  <si>
    <t>ООО «БСС Инвест», ИНН 7814823768</t>
  </si>
  <si>
    <t>Объект</t>
  </si>
  <si>
    <t>г. Екатеринбург, ул. Ленина, 17а</t>
  </si>
  <si>
    <t>Предмет запроса</t>
  </si>
  <si>
    <t>Лот М01. Подсистема навесного вентилируемого фасада — 7 поз.</t>
  </si>
  <si>
    <t>Срок поставки на объект</t>
  </si>
  <si>
    <t>Не позднее 22.09.2026 (директивный срок работ — 60 раб. дн., 07.09.2026 — 30.11.2026)</t>
  </si>
  <si>
    <t>Место поставки</t>
  </si>
  <si>
    <t>г. Екатеринбург, ул. Ленина, 17а; разгрузка силами и средствами поставщика</t>
  </si>
  <si>
    <t>Срок представления предложения</t>
  </si>
  <si>
    <t>До 11.09.2026 включительно</t>
  </si>
  <si>
    <t>Направлять на адрес</t>
  </si>
  <si>
    <t>bss@bssinvest.ru с темой письма: «КП, лот М01»</t>
  </si>
  <si>
    <t>Контактное лицо</t>
  </si>
  <si>
    <t>Богданов Сергей Сергеевич, тел. +7 950 002-65-93, bss@bssinvest.ru</t>
  </si>
  <si>
    <t>Приоритет</t>
  </si>
  <si>
    <t>Позиция критического пути — просим ответить в первоочередном порядке</t>
  </si>
  <si>
    <t>Просим заполнить графы 5–10 (жёлтая заливка) и блок «Сведения, которые просим указать дополнительно». Графы 1–4 и 11 спецификации не изменять.</t>
  </si>
  <si>
    <t>№</t>
  </si>
  <si>
    <t>Наименование, техническая характеристика</t>
  </si>
  <si>
    <t>Ед.
изм.</t>
  </si>
  <si>
    <t>Кол-во</t>
  </si>
  <si>
    <t>Предлагаемая
позиция / марка</t>
  </si>
  <si>
    <t>Цена за ед.
без НДС, руб.</t>
  </si>
  <si>
    <t>Сумма
без НДС, руб.</t>
  </si>
  <si>
    <t>Срок изгото-
вления, кал. дн.</t>
  </si>
  <si>
    <t>Срок
поставки,
кал. дн.</t>
  </si>
  <si>
    <t>Мин. партия,
условия
поставки</t>
  </si>
  <si>
    <t>Требования заказчика</t>
  </si>
  <si>
    <t>Кронштейн несущий оцинкованный</t>
  </si>
  <si>
    <t>шт</t>
  </si>
  <si>
    <t>тип и вылет — по альбому системы</t>
  </si>
  <si>
    <t>Прокладка терморазрывная (паронит/полиамид)</t>
  </si>
  <si>
    <t>по числу кронштейнов</t>
  </si>
  <si>
    <t>Анкер механический для крепления кронштейнов</t>
  </si>
  <si>
    <t>тип подтвердить испытанием на вырыв</t>
  </si>
  <si>
    <t>Профиль направляющий Т/Г-образный оцинкованный с полимерным покрытием</t>
  </si>
  <si>
    <t>п.м</t>
  </si>
  <si>
    <t>шаг направляющих 600 мм</t>
  </si>
  <si>
    <t>Профиль несущей конструкции декоративных карнизов</t>
  </si>
  <si>
    <t>объём уточняется по фасадным развёрткам</t>
  </si>
  <si>
    <t>Кляммер рядовой / стартовый нержавеющий</t>
  </si>
  <si>
    <t>под плиту 600х600х10</t>
  </si>
  <si>
    <t>Заклёпка вытяжная комбинированная 4,0х10</t>
  </si>
  <si>
    <t>ИТОГО без НДС, руб.</t>
  </si>
  <si>
    <t>НДС, руб.</t>
  </si>
  <si>
    <t>ИТОГО с НДС, руб.</t>
  </si>
  <si>
    <t>СВЕДЕНИЯ, КОТОРЫЕ ПРОСИМ УКАЗАТЬ ДОПОЛНИТЕЛЬНО</t>
  </si>
  <si>
    <t>Наименование поставщика, ИНН</t>
  </si>
  <si>
    <t>Контактное лицо, телефон, e-mail</t>
  </si>
  <si>
    <t>Условия оплаты (аванс / отсрочка), %</t>
  </si>
  <si>
    <t>Стоимость доставки на объект, руб.</t>
  </si>
  <si>
    <t>Гарантийный срок</t>
  </si>
  <si>
    <t>Срок действия коммерческого предложения</t>
  </si>
  <si>
    <t>Возможность поставки эквивалента (да/нет, обоснование)</t>
  </si>
  <si>
    <t>Наличие сертификатов и деклараций соответствия (перечислить)</t>
  </si>
  <si>
    <t>Возможность поставки партиями по графику (да/нет)</t>
  </si>
  <si>
    <t>ТРЕБОВАНИЯ ЗАКАЗЧИКА К ЛОТУ</t>
  </si>
  <si>
    <t>Система должна иметь действующее техническое свидетельство (заключение) о пригодности для применения. К КП приложить альбом технических решений и расчёт на ветровую нагрузку по СП 20.13330.2016 либо подтвердить готовность его выполнить.</t>
  </si>
  <si>
    <t>Настоящий запрос не является офертой и не влечёт обязанности заключить договор. Расходы на подготовку предложения не возмещаются. Заказчик вправе запросить дополнительные сведения и провести переговоры с любым из участников.</t>
  </si>
  <si>
    <t>Запрос направил: Богданов Сергей Сергеевич, тел. +7 950 002-65-93, bss@bssinvest.ru</t>
  </si>
  <si>
    <t>Поставщик: ________________________ / _____________________ /        «____» ______________ 20____ г.</t>
  </si>
  <si>
    <t>Кронштейн усиленный КРУ 220х80х80х2,0 ОЦ ОК</t>
  </si>
  <si>
    <t>Паронитовая прокладка 80х80х2,0</t>
  </si>
  <si>
    <t>Дюбель фасадный 10х100, горячеонцинкованный</t>
  </si>
  <si>
    <t>Профиль гнутый У 60х40х1,2 ОЦ ОК (L=3000)</t>
  </si>
  <si>
    <t>Кляммер рядовый усиленный КЛР 1,2 нерж. А430 RAL</t>
  </si>
  <si>
    <t>Заклепка вытяжная А2/А2 4,0х10 мм</t>
  </si>
  <si>
    <t>ООО "ПСК КРАФТЦ", 1660337531</t>
  </si>
  <si>
    <t>Мухамедшин Дамир Рафкатович, 89662406688, info@fssoyuz.ru</t>
  </si>
  <si>
    <t>аванс 100%</t>
  </si>
  <si>
    <t>12 мес</t>
  </si>
  <si>
    <t>7 дней</t>
  </si>
  <si>
    <t>Экспертное заключение по пожарной безопасности</t>
  </si>
  <si>
    <t>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</si>
</sst>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"/>
  </numFmts>
  <fonts count="7" x14ac:knownFonts="1">
    <font>
      <sz val="11"/>
      <color theme="1"/>
      <name val="Calibri"/>
      <family val="2"/>
      <charset val="1"/>
    </font>
    <font>
      <b/>
      <sz val="13"/>
      <name val="Arial"/>
      <charset val="1"/>
    </font>
    <font>
      <b/>
      <sz val="11"/>
      <name val="Arial"/>
      <charset val="1"/>
    </font>
    <font>
      <b/>
      <sz val="10"/>
      <name val="Arial"/>
      <charset val="1"/>
    </font>
    <font>
      <sz val="10"/>
      <name val="Arial"/>
      <charset val="1"/>
    </font>
    <font>
      <i/>
      <sz val="9"/>
      <name val="Arial"/>
      <charset val="1"/>
    </font>
    <font>
      <sz val="9"/>
      <name val="Arial"/>
      <charset val="1"/>
    </font>
  </fonts>
  <fills count="6">
    <fill>
      <patternFill patternType="none"/>
    </fill>
    <fill>
      <patternFill patternType="gray125"/>
    </fill>
    <fill>
      <patternFill patternType="solid">
        <fgColor rgb="FFD9E1F2"/>
        <bgColor rgb="FFE2EFDA"/>
      </patternFill>
    </fill>
    <fill>
      <patternFill patternType="solid">
        <fgColor rgb="FFFFF2CC"/>
        <bgColor rgb="FFFCE4D6"/>
      </patternFill>
    </fill>
    <fill>
      <patternFill patternType="solid">
        <fgColor rgb="FFE2EFDA"/>
        <bgColor rgb="FFD9E1F2"/>
      </patternFill>
    </fill>
    <fill>
      <patternFill patternType="solid">
        <fgColor rgb="FFFCE4D6"/>
        <bgColor rgb="FFFFF2CC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left" vertical="top" wrapText="1"/>
    </xf>
    <xf numFmtId="0" fontId="3" fillId="5" borderId="1" xfId="0" applyFont="1" applyFill="1" applyBorder="1"/>
    <xf numFmtId="0" fontId="0" fillId="3" borderId="1" xfId="0" applyFill="1" applyBorder="1"/>
    <xf numFmtId="0" fontId="3" fillId="5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1" fillId="0" borderId="0" xfId="0" applyFont="1"/>
    <xf numFmtId="0" fontId="4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right" vertical="center"/>
    </xf>
    <xf numFmtId="0" fontId="0" fillId="3" borderId="1" xfId="0" applyFill="1" applyBorder="1"/>
    <xf numFmtId="4" fontId="4" fillId="3" borderId="1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left" vertical="center" wrapText="1"/>
    </xf>
    <xf numFmtId="0" fontId="0" fillId="4" borderId="1" xfId="0" applyFill="1" applyBorder="1"/>
    <xf numFmtId="0" fontId="3" fillId="4" borderId="1" xfId="0" applyFont="1" applyFill="1" applyBorder="1"/>
    <xf numFmtId="4" fontId="3" fillId="4" borderId="1" xfId="0" applyNumberFormat="1" applyFont="1" applyFill="1" applyBorder="1" applyAlignment="1">
      <alignment horizontal="right" vertical="center"/>
    </xf>
    <xf numFmtId="0" fontId="0" fillId="0" borderId="1" xfId="0" applyBorder="1"/>
    <xf numFmtId="0" fontId="3" fillId="0" borderId="1" xfId="0" applyFont="1" applyBorder="1"/>
    <xf numFmtId="4" fontId="0" fillId="3" borderId="1" xfId="0" applyNumberFormat="1" applyFill="1" applyBorder="1"/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CE4D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A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8"/>
  <sheetViews>
    <sheetView showGridLines="0" tabSelected="1" zoomScaleNormal="100" workbookViewId="0">
      <pane ySplit="16" topLeftCell="A17" activePane="bottomLeft" state="frozen"/>
      <selection pane="bottomLeft" activeCell="A40" sqref="A40:K42"/>
    </sheetView>
  </sheetViews>
  <sheetFormatPr defaultColWidth="8.6640625" defaultRowHeight="14.4" x14ac:dyDescent="0.3"/>
  <cols>
    <col min="1" max="1" width="5" customWidth="1"/>
    <col min="2" max="2" width="54" customWidth="1"/>
    <col min="3" max="3" width="9" customWidth="1"/>
    <col min="4" max="4" width="12" customWidth="1"/>
    <col min="5" max="6" width="14" customWidth="1"/>
    <col min="7" max="9" width="13" customWidth="1"/>
    <col min="10" max="10" width="15" customWidth="1"/>
    <col min="11" max="11" width="26" customWidth="1"/>
  </cols>
  <sheetData>
    <row r="1" spans="1:11" ht="16.8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x14ac:dyDescent="0.3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4" spans="1:11" ht="15" customHeight="1" x14ac:dyDescent="0.3">
      <c r="A4" s="9" t="s">
        <v>2</v>
      </c>
      <c r="B4" s="9"/>
      <c r="C4" s="8" t="s">
        <v>3</v>
      </c>
      <c r="D4" s="8"/>
      <c r="E4" s="8"/>
      <c r="F4" s="8"/>
      <c r="G4" s="8"/>
      <c r="H4" s="8"/>
      <c r="I4" s="8"/>
      <c r="J4" s="8"/>
      <c r="K4" s="8"/>
    </row>
    <row r="5" spans="1:11" ht="15" customHeight="1" x14ac:dyDescent="0.3">
      <c r="A5" s="9" t="s">
        <v>4</v>
      </c>
      <c r="B5" s="9"/>
      <c r="C5" s="8" t="s">
        <v>5</v>
      </c>
      <c r="D5" s="8"/>
      <c r="E5" s="8"/>
      <c r="F5" s="8"/>
      <c r="G5" s="8"/>
      <c r="H5" s="8"/>
      <c r="I5" s="8"/>
      <c r="J5" s="8"/>
      <c r="K5" s="8"/>
    </row>
    <row r="6" spans="1:11" ht="15" customHeight="1" x14ac:dyDescent="0.3">
      <c r="A6" s="9" t="s">
        <v>6</v>
      </c>
      <c r="B6" s="9"/>
      <c r="C6" s="8" t="s">
        <v>7</v>
      </c>
      <c r="D6" s="8"/>
      <c r="E6" s="8"/>
      <c r="F6" s="8"/>
      <c r="G6" s="8"/>
      <c r="H6" s="8"/>
      <c r="I6" s="8"/>
      <c r="J6" s="8"/>
      <c r="K6" s="8"/>
    </row>
    <row r="7" spans="1:11" ht="15" customHeight="1" x14ac:dyDescent="0.3">
      <c r="A7" s="9" t="s">
        <v>8</v>
      </c>
      <c r="B7" s="9"/>
      <c r="C7" s="8" t="s">
        <v>9</v>
      </c>
      <c r="D7" s="8"/>
      <c r="E7" s="8"/>
      <c r="F7" s="8"/>
      <c r="G7" s="8"/>
      <c r="H7" s="8"/>
      <c r="I7" s="8"/>
      <c r="J7" s="8"/>
      <c r="K7" s="8"/>
    </row>
    <row r="8" spans="1:11" ht="15" customHeight="1" x14ac:dyDescent="0.3">
      <c r="A8" s="9" t="s">
        <v>10</v>
      </c>
      <c r="B8" s="9"/>
      <c r="C8" s="8" t="s">
        <v>11</v>
      </c>
      <c r="D8" s="8"/>
      <c r="E8" s="8"/>
      <c r="F8" s="8"/>
      <c r="G8" s="8"/>
      <c r="H8" s="8"/>
      <c r="I8" s="8"/>
      <c r="J8" s="8"/>
      <c r="K8" s="8"/>
    </row>
    <row r="9" spans="1:11" ht="15" customHeight="1" x14ac:dyDescent="0.3">
      <c r="A9" s="9" t="s">
        <v>12</v>
      </c>
      <c r="B9" s="9"/>
      <c r="C9" s="9" t="s">
        <v>13</v>
      </c>
      <c r="D9" s="9"/>
      <c r="E9" s="9"/>
      <c r="F9" s="9"/>
      <c r="G9" s="9"/>
      <c r="H9" s="9"/>
      <c r="I9" s="9"/>
      <c r="J9" s="9"/>
      <c r="K9" s="9"/>
    </row>
    <row r="10" spans="1:11" ht="15" customHeight="1" x14ac:dyDescent="0.3">
      <c r="A10" s="9" t="s">
        <v>14</v>
      </c>
      <c r="B10" s="9"/>
      <c r="C10" s="8" t="s">
        <v>15</v>
      </c>
      <c r="D10" s="8"/>
      <c r="E10" s="8"/>
      <c r="F10" s="8"/>
      <c r="G10" s="8"/>
      <c r="H10" s="8"/>
      <c r="I10" s="8"/>
      <c r="J10" s="8"/>
      <c r="K10" s="8"/>
    </row>
    <row r="11" spans="1:11" ht="15" customHeight="1" x14ac:dyDescent="0.3">
      <c r="A11" s="9" t="s">
        <v>16</v>
      </c>
      <c r="B11" s="9"/>
      <c r="C11" s="8" t="s">
        <v>17</v>
      </c>
      <c r="D11" s="8"/>
      <c r="E11" s="8"/>
      <c r="F11" s="8"/>
      <c r="G11" s="8"/>
      <c r="H11" s="8"/>
      <c r="I11" s="8"/>
      <c r="J11" s="8"/>
      <c r="K11" s="8"/>
    </row>
    <row r="12" spans="1:11" ht="15" customHeight="1" x14ac:dyDescent="0.3">
      <c r="A12" s="9" t="s">
        <v>18</v>
      </c>
      <c r="B12" s="9"/>
      <c r="C12" s="8" t="s">
        <v>19</v>
      </c>
      <c r="D12" s="8"/>
      <c r="E12" s="8"/>
      <c r="F12" s="8"/>
      <c r="G12" s="8"/>
      <c r="H12" s="8"/>
      <c r="I12" s="8"/>
      <c r="J12" s="8"/>
      <c r="K12" s="8"/>
    </row>
    <row r="14" spans="1:11" ht="15" customHeight="1" x14ac:dyDescent="0.3">
      <c r="A14" s="7" t="s">
        <v>20</v>
      </c>
      <c r="B14" s="7"/>
      <c r="C14" s="7"/>
      <c r="D14" s="7"/>
      <c r="E14" s="7"/>
      <c r="F14" s="7"/>
      <c r="G14" s="7"/>
      <c r="H14" s="7"/>
      <c r="I14" s="7"/>
      <c r="J14" s="7"/>
      <c r="K14" s="7"/>
    </row>
    <row r="16" spans="1:11" ht="45.75" customHeight="1" x14ac:dyDescent="0.3">
      <c r="A16" s="13" t="s">
        <v>21</v>
      </c>
      <c r="B16" s="13" t="s">
        <v>22</v>
      </c>
      <c r="C16" s="13" t="s">
        <v>23</v>
      </c>
      <c r="D16" s="13" t="s">
        <v>24</v>
      </c>
      <c r="E16" s="13" t="s">
        <v>25</v>
      </c>
      <c r="F16" s="13" t="s">
        <v>26</v>
      </c>
      <c r="G16" s="13" t="s">
        <v>27</v>
      </c>
      <c r="H16" s="13" t="s">
        <v>28</v>
      </c>
      <c r="I16" s="13" t="s">
        <v>29</v>
      </c>
      <c r="J16" s="13" t="s">
        <v>30</v>
      </c>
      <c r="K16" s="13" t="s">
        <v>31</v>
      </c>
    </row>
    <row r="17" spans="1:11" ht="72" x14ac:dyDescent="0.3">
      <c r="A17" s="14">
        <v>1</v>
      </c>
      <c r="B17" s="12" t="s">
        <v>32</v>
      </c>
      <c r="C17" s="14" t="s">
        <v>33</v>
      </c>
      <c r="D17" s="15">
        <v>4976</v>
      </c>
      <c r="E17" s="25" t="s">
        <v>65</v>
      </c>
      <c r="F17" s="26">
        <v>69.73</v>
      </c>
      <c r="G17" s="17">
        <f t="shared" ref="G17:G23" si="0">IF(F17="","",D17*F17)</f>
        <v>346976.48000000004</v>
      </c>
      <c r="H17" s="16"/>
      <c r="I17" s="16"/>
      <c r="J17" s="16"/>
      <c r="K17" s="18" t="s">
        <v>34</v>
      </c>
    </row>
    <row r="18" spans="1:11" ht="43.2" x14ac:dyDescent="0.3">
      <c r="A18" s="14">
        <v>2</v>
      </c>
      <c r="B18" s="12" t="s">
        <v>35</v>
      </c>
      <c r="C18" s="14" t="s">
        <v>33</v>
      </c>
      <c r="D18" s="15">
        <v>4976</v>
      </c>
      <c r="E18" s="25" t="s">
        <v>66</v>
      </c>
      <c r="F18" s="26">
        <v>5.96</v>
      </c>
      <c r="G18" s="17">
        <f t="shared" si="0"/>
        <v>29656.959999999999</v>
      </c>
      <c r="H18" s="16"/>
      <c r="I18" s="16"/>
      <c r="J18" s="16"/>
      <c r="K18" s="18" t="s">
        <v>36</v>
      </c>
    </row>
    <row r="19" spans="1:11" ht="72" x14ac:dyDescent="0.3">
      <c r="A19" s="14">
        <v>3</v>
      </c>
      <c r="B19" s="12" t="s">
        <v>37</v>
      </c>
      <c r="C19" s="14" t="s">
        <v>33</v>
      </c>
      <c r="D19" s="15">
        <v>10050</v>
      </c>
      <c r="E19" s="25" t="s">
        <v>67</v>
      </c>
      <c r="F19" s="26">
        <v>22.54</v>
      </c>
      <c r="G19" s="17">
        <f t="shared" si="0"/>
        <v>226527</v>
      </c>
      <c r="H19" s="16"/>
      <c r="I19" s="16"/>
      <c r="J19" s="16"/>
      <c r="K19" s="18" t="s">
        <v>38</v>
      </c>
    </row>
    <row r="20" spans="1:11" ht="57.6" x14ac:dyDescent="0.3">
      <c r="A20" s="14">
        <v>4</v>
      </c>
      <c r="B20" s="12" t="s">
        <v>39</v>
      </c>
      <c r="C20" s="14" t="s">
        <v>40</v>
      </c>
      <c r="D20" s="15">
        <v>2241</v>
      </c>
      <c r="E20" s="25" t="s">
        <v>68</v>
      </c>
      <c r="F20" s="26">
        <v>109.26</v>
      </c>
      <c r="G20" s="17">
        <f t="shared" si="0"/>
        <v>244851.66</v>
      </c>
      <c r="H20" s="16"/>
      <c r="I20" s="16"/>
      <c r="J20" s="16"/>
      <c r="K20" s="18" t="s">
        <v>41</v>
      </c>
    </row>
    <row r="21" spans="1:11" ht="57.6" x14ac:dyDescent="0.3">
      <c r="A21" s="14">
        <v>5</v>
      </c>
      <c r="B21" s="12" t="s">
        <v>42</v>
      </c>
      <c r="C21" s="14" t="s">
        <v>40</v>
      </c>
      <c r="D21" s="15">
        <v>192</v>
      </c>
      <c r="E21" s="25" t="s">
        <v>68</v>
      </c>
      <c r="F21" s="26">
        <v>109.26</v>
      </c>
      <c r="G21" s="17">
        <f t="shared" si="0"/>
        <v>20977.920000000002</v>
      </c>
      <c r="H21" s="16"/>
      <c r="I21" s="16"/>
      <c r="J21" s="16"/>
      <c r="K21" s="18" t="s">
        <v>43</v>
      </c>
    </row>
    <row r="22" spans="1:11" ht="72" x14ac:dyDescent="0.3">
      <c r="A22" s="14">
        <v>6</v>
      </c>
      <c r="B22" s="12" t="s">
        <v>44</v>
      </c>
      <c r="C22" s="14" t="s">
        <v>33</v>
      </c>
      <c r="D22" s="15">
        <v>7537</v>
      </c>
      <c r="E22" s="25" t="s">
        <v>69</v>
      </c>
      <c r="F22" s="26">
        <v>27.54</v>
      </c>
      <c r="G22" s="17">
        <f t="shared" si="0"/>
        <v>207568.97999999998</v>
      </c>
      <c r="H22" s="16"/>
      <c r="I22" s="16"/>
      <c r="J22" s="16"/>
      <c r="K22" s="18" t="s">
        <v>45</v>
      </c>
    </row>
    <row r="23" spans="1:11" ht="57.6" x14ac:dyDescent="0.3">
      <c r="A23" s="14">
        <v>7</v>
      </c>
      <c r="B23" s="12" t="s">
        <v>46</v>
      </c>
      <c r="C23" s="14" t="s">
        <v>33</v>
      </c>
      <c r="D23" s="15">
        <v>8964</v>
      </c>
      <c r="E23" s="25" t="s">
        <v>70</v>
      </c>
      <c r="F23" s="26">
        <v>2.62</v>
      </c>
      <c r="G23" s="17">
        <f t="shared" si="0"/>
        <v>23485.68</v>
      </c>
      <c r="H23" s="16"/>
      <c r="I23" s="16"/>
      <c r="J23" s="16"/>
      <c r="K23" s="18"/>
    </row>
    <row r="24" spans="1:11" x14ac:dyDescent="0.3">
      <c r="A24" s="19"/>
      <c r="B24" s="20" t="s">
        <v>47</v>
      </c>
      <c r="C24" s="19"/>
      <c r="D24" s="19"/>
      <c r="E24" s="19"/>
      <c r="F24" s="19"/>
      <c r="G24" s="21">
        <f>IF(SUM(G17:G23)=0,"",SUM(G17:G23))</f>
        <v>1100044.68</v>
      </c>
      <c r="H24" s="19"/>
      <c r="I24" s="19"/>
      <c r="J24" s="19"/>
      <c r="K24" s="19"/>
    </row>
    <row r="25" spans="1:11" x14ac:dyDescent="0.3">
      <c r="A25" s="22"/>
      <c r="B25" s="23" t="s">
        <v>48</v>
      </c>
      <c r="C25" s="22"/>
      <c r="D25" s="22"/>
      <c r="E25" s="22"/>
      <c r="F25" s="22"/>
      <c r="G25" s="24">
        <f>G24*0.22</f>
        <v>242009.8296</v>
      </c>
      <c r="H25" s="22"/>
      <c r="I25" s="22"/>
      <c r="J25" s="22"/>
      <c r="K25" s="22"/>
    </row>
    <row r="26" spans="1:11" x14ac:dyDescent="0.3">
      <c r="A26" s="19"/>
      <c r="B26" s="20" t="s">
        <v>49</v>
      </c>
      <c r="C26" s="19"/>
      <c r="D26" s="19"/>
      <c r="E26" s="19"/>
      <c r="F26" s="19"/>
      <c r="G26" s="21">
        <f>IF(N(G24)+N(G25)=0,"",N(G24)+N(G25))</f>
        <v>1342054.5096</v>
      </c>
      <c r="H26" s="19"/>
      <c r="I26" s="19"/>
      <c r="J26" s="19"/>
      <c r="K26" s="19"/>
    </row>
    <row r="28" spans="1:11" ht="15" customHeight="1" x14ac:dyDescent="0.3">
      <c r="A28" s="6" t="s">
        <v>50</v>
      </c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ht="15" customHeight="1" x14ac:dyDescent="0.3">
      <c r="A29" s="8" t="s">
        <v>51</v>
      </c>
      <c r="B29" s="8"/>
      <c r="C29" s="8"/>
      <c r="D29" s="8"/>
      <c r="E29" s="5" t="s">
        <v>71</v>
      </c>
      <c r="F29" s="5"/>
      <c r="G29" s="5"/>
      <c r="H29" s="5"/>
      <c r="I29" s="5"/>
      <c r="J29" s="5"/>
      <c r="K29" s="5"/>
    </row>
    <row r="30" spans="1:11" ht="15" customHeight="1" x14ac:dyDescent="0.3">
      <c r="A30" s="8" t="s">
        <v>52</v>
      </c>
      <c r="B30" s="8"/>
      <c r="C30" s="8"/>
      <c r="D30" s="8"/>
      <c r="E30" s="5" t="s">
        <v>72</v>
      </c>
      <c r="F30" s="5"/>
      <c r="G30" s="5"/>
      <c r="H30" s="5"/>
      <c r="I30" s="5"/>
      <c r="J30" s="5"/>
      <c r="K30" s="5"/>
    </row>
    <row r="31" spans="1:11" ht="15" customHeight="1" x14ac:dyDescent="0.3">
      <c r="A31" s="8" t="s">
        <v>53</v>
      </c>
      <c r="B31" s="8"/>
      <c r="C31" s="8"/>
      <c r="D31" s="8"/>
      <c r="E31" s="5" t="s">
        <v>73</v>
      </c>
      <c r="F31" s="5"/>
      <c r="G31" s="5"/>
      <c r="H31" s="5"/>
      <c r="I31" s="5"/>
      <c r="J31" s="5"/>
      <c r="K31" s="5"/>
    </row>
    <row r="32" spans="1:11" ht="15" customHeight="1" x14ac:dyDescent="0.3">
      <c r="A32" s="8" t="s">
        <v>54</v>
      </c>
      <c r="B32" s="8"/>
      <c r="C32" s="8"/>
      <c r="D32" s="8"/>
      <c r="E32" s="5">
        <v>60000</v>
      </c>
      <c r="F32" s="5"/>
      <c r="G32" s="5"/>
      <c r="H32" s="5"/>
      <c r="I32" s="5"/>
      <c r="J32" s="5"/>
      <c r="K32" s="5"/>
    </row>
    <row r="33" spans="1:11" ht="15" customHeight="1" x14ac:dyDescent="0.3">
      <c r="A33" s="8" t="s">
        <v>55</v>
      </c>
      <c r="B33" s="8"/>
      <c r="C33" s="8"/>
      <c r="D33" s="8"/>
      <c r="E33" s="5" t="s">
        <v>74</v>
      </c>
      <c r="F33" s="5"/>
      <c r="G33" s="5"/>
      <c r="H33" s="5"/>
      <c r="I33" s="5"/>
      <c r="J33" s="5"/>
      <c r="K33" s="5"/>
    </row>
    <row r="34" spans="1:11" ht="15" customHeight="1" x14ac:dyDescent="0.3">
      <c r="A34" s="8" t="s">
        <v>56</v>
      </c>
      <c r="B34" s="8"/>
      <c r="C34" s="8"/>
      <c r="D34" s="8"/>
      <c r="E34" s="5" t="s">
        <v>75</v>
      </c>
      <c r="F34" s="5"/>
      <c r="G34" s="5"/>
      <c r="H34" s="5"/>
      <c r="I34" s="5"/>
      <c r="J34" s="5"/>
      <c r="K34" s="5"/>
    </row>
    <row r="35" spans="1:11" ht="15" customHeight="1" x14ac:dyDescent="0.3">
      <c r="A35" s="8" t="s">
        <v>57</v>
      </c>
      <c r="B35" s="8"/>
      <c r="C35" s="8"/>
      <c r="D35" s="8"/>
      <c r="E35" s="5"/>
      <c r="F35" s="5"/>
      <c r="G35" s="5"/>
      <c r="H35" s="5"/>
      <c r="I35" s="5"/>
      <c r="J35" s="5"/>
      <c r="K35" s="5"/>
    </row>
    <row r="36" spans="1:11" ht="15" customHeight="1" x14ac:dyDescent="0.3">
      <c r="A36" s="8" t="s">
        <v>58</v>
      </c>
      <c r="B36" s="8"/>
      <c r="C36" s="8"/>
      <c r="D36" s="8"/>
      <c r="E36" s="5" t="s">
        <v>76</v>
      </c>
      <c r="F36" s="5"/>
      <c r="G36" s="5"/>
      <c r="H36" s="5"/>
      <c r="I36" s="5"/>
      <c r="J36" s="5"/>
      <c r="K36" s="5"/>
    </row>
    <row r="37" spans="1:11" ht="15" customHeight="1" x14ac:dyDescent="0.3">
      <c r="A37" s="8" t="s">
        <v>59</v>
      </c>
      <c r="B37" s="8"/>
      <c r="C37" s="8"/>
      <c r="D37" s="8"/>
      <c r="E37" s="5" t="s">
        <v>77</v>
      </c>
      <c r="F37" s="5"/>
      <c r="G37" s="5"/>
      <c r="H37" s="5"/>
      <c r="I37" s="5"/>
      <c r="J37" s="5"/>
      <c r="K37" s="5"/>
    </row>
    <row r="39" spans="1:11" x14ac:dyDescent="0.3">
      <c r="A39" s="4" t="s">
        <v>60</v>
      </c>
      <c r="B39" s="4"/>
      <c r="C39" s="4"/>
      <c r="D39" s="4"/>
      <c r="E39" s="4"/>
      <c r="F39" s="4"/>
      <c r="G39" s="4"/>
      <c r="H39" s="4"/>
      <c r="I39" s="4"/>
      <c r="J39" s="4"/>
      <c r="K39" s="4"/>
    </row>
    <row r="40" spans="1:11" ht="15" customHeight="1" x14ac:dyDescent="0.3">
      <c r="A40" s="3" t="s">
        <v>61</v>
      </c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4" spans="1:11" ht="22.35" customHeight="1" x14ac:dyDescent="0.3">
      <c r="A44" s="7" t="s">
        <v>62</v>
      </c>
      <c r="B44" s="7"/>
      <c r="C44" s="7"/>
      <c r="D44" s="7"/>
      <c r="E44" s="7"/>
      <c r="F44" s="7"/>
      <c r="G44" s="7"/>
      <c r="H44" s="7"/>
      <c r="I44" s="7"/>
      <c r="J44" s="7"/>
      <c r="K44" s="7"/>
    </row>
    <row r="46" spans="1:11" ht="15" customHeight="1" x14ac:dyDescent="0.3">
      <c r="A46" s="2" t="s">
        <v>63</v>
      </c>
      <c r="B46" s="2"/>
      <c r="C46" s="2"/>
      <c r="D46" s="2"/>
      <c r="E46" s="2"/>
      <c r="F46" s="2"/>
      <c r="G46" s="2"/>
      <c r="H46" s="2"/>
      <c r="I46" s="2"/>
      <c r="J46" s="2"/>
      <c r="K46" s="2"/>
    </row>
    <row r="48" spans="1:11" x14ac:dyDescent="0.3">
      <c r="A48" s="1" t="s">
        <v>64</v>
      </c>
      <c r="B48" s="1"/>
      <c r="C48" s="1"/>
      <c r="D48" s="1"/>
      <c r="E48" s="1"/>
      <c r="F48" s="1"/>
      <c r="G48" s="1"/>
      <c r="H48" s="1"/>
      <c r="I48" s="1"/>
      <c r="J48" s="1"/>
      <c r="K48" s="1"/>
    </row>
  </sheetData>
  <mergeCells count="45">
    <mergeCell ref="A40:K42"/>
    <mergeCell ref="A44:K44"/>
    <mergeCell ref="A46:K46"/>
    <mergeCell ref="A48:K48"/>
    <mergeCell ref="A36:D36"/>
    <mergeCell ref="E36:K36"/>
    <mergeCell ref="A37:D37"/>
    <mergeCell ref="E37:K37"/>
    <mergeCell ref="A39:K39"/>
    <mergeCell ref="A33:D33"/>
    <mergeCell ref="E33:K33"/>
    <mergeCell ref="A34:D34"/>
    <mergeCell ref="E34:K34"/>
    <mergeCell ref="A35:D35"/>
    <mergeCell ref="E35:K35"/>
    <mergeCell ref="A30:D30"/>
    <mergeCell ref="E30:K30"/>
    <mergeCell ref="A31:D31"/>
    <mergeCell ref="E31:K31"/>
    <mergeCell ref="A32:D32"/>
    <mergeCell ref="E32:K32"/>
    <mergeCell ref="A12:B12"/>
    <mergeCell ref="C12:K12"/>
    <mergeCell ref="A14:K14"/>
    <mergeCell ref="A28:K28"/>
    <mergeCell ref="A29:D29"/>
    <mergeCell ref="E29:K29"/>
    <mergeCell ref="A9:B9"/>
    <mergeCell ref="C9:K9"/>
    <mergeCell ref="A10:B10"/>
    <mergeCell ref="C10:K10"/>
    <mergeCell ref="A11:B11"/>
    <mergeCell ref="C11:K11"/>
    <mergeCell ref="A6:B6"/>
    <mergeCell ref="C6:K6"/>
    <mergeCell ref="A7:B7"/>
    <mergeCell ref="C7:K7"/>
    <mergeCell ref="A8:B8"/>
    <mergeCell ref="C8:K8"/>
    <mergeCell ref="A1:K1"/>
    <mergeCell ref="A2:K2"/>
    <mergeCell ref="A4:B4"/>
    <mergeCell ref="C4:K4"/>
    <mergeCell ref="A5:B5"/>
    <mergeCell ref="C5:K5"/>
  </mergeCells>
  <printOptions horizontalCentered="1"/>
  <pageMargins left="0.3" right="0.3" top="0.4" bottom="0.4" header="0.511811023622047" footer="0.5"/>
  <pageSetup paperSize="9" fitToHeight="0" orientation="landscape" horizontalDpi="300" verticalDpi="300"/>
  <headerFooter>
    <oddFooter>&amp;C&amp;8 &amp;A — стр.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Дамир Мухамедшин</cp:lastModifiedBy>
  <cp:revision>0</cp:revision>
  <dcterms:created xsi:type="dcterms:W3CDTF">2026-09-09T06:28:28Z</dcterms:created>
  <dcterms:modified xsi:type="dcterms:W3CDTF">2026-09-16T12:57:23Z</dcterms:modified>
  <dc:language>en-US</dc:language>
</cp:coreProperties>
</file>